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E5" i="1"/>
  <c r="E4" i="1"/>
  <c r="E3" i="1"/>
  <c r="E2" i="1"/>
  <c r="B6" i="1"/>
  <c r="B15" i="1"/>
  <c r="B19" i="1"/>
  <c r="B24" i="1"/>
  <c r="B26" i="1"/>
  <c r="B27" i="1"/>
  <c r="B31" i="1"/>
  <c r="B10" i="1"/>
  <c r="B8" i="1"/>
  <c r="B12" i="1"/>
</calcChain>
</file>

<file path=xl/sharedStrings.xml><?xml version="1.0" encoding="utf-8"?>
<sst xmlns="http://schemas.openxmlformats.org/spreadsheetml/2006/main" count="26" uniqueCount="24">
  <si>
    <t>c</t>
  </si>
  <si>
    <t>h</t>
  </si>
  <si>
    <t>k</t>
  </si>
  <si>
    <t>x</t>
  </si>
  <si>
    <t>lambda_p (T)</t>
  </si>
  <si>
    <t>I_p (T)</t>
  </si>
  <si>
    <t>sigma</t>
  </si>
  <si>
    <t>I_p (lambda)</t>
  </si>
  <si>
    <t>E</t>
  </si>
  <si>
    <t>T</t>
  </si>
  <si>
    <t>A_zon</t>
  </si>
  <si>
    <t>r_zon</t>
  </si>
  <si>
    <t>AE</t>
  </si>
  <si>
    <t>r_aarde</t>
  </si>
  <si>
    <t>E_A</t>
  </si>
  <si>
    <t>albedo</t>
  </si>
  <si>
    <t>Zonneconstante</t>
  </si>
  <si>
    <t>Zonneconstante/4</t>
  </si>
  <si>
    <t>TWh/jaar</t>
  </si>
  <si>
    <t>Wh/jaar</t>
  </si>
  <si>
    <t>Ws/jaar</t>
  </si>
  <si>
    <t>J/jaar</t>
  </si>
  <si>
    <t>J/s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</si>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</sst>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000000E+0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0" applyNumberFormat="1"/>
  </cellXfs>
  <cellStyles count="2">
    <cellStyle name="Komma" xfId="1" builtinId="3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baseColWidth="10" defaultRowHeight="16" x14ac:dyDescent="0.2"/>
  <cols>
    <col min="1" max="1" width="23.6640625" customWidth="1"/>
    <col min="2" max="2" width="23.6640625" style="2" customWidth="1"/>
    <col min="5" max="5" width="23.6640625" style="2" customWidth="1"/>
    <col min="6" max="6" width="23.6640625" customWidth="1"/>
  </cols>
  <sheetData>
    <row r="1" spans="1:6" x14ac:dyDescent="0.2">
      <c r="A1" t="s">
        <v>0</v>
      </c>
      <c r="B1" s="2">
        <v>299792458</v>
      </c>
      <c r="D1" t="s">
        <v>8</v>
      </c>
      <c r="E1" s="2">
        <v>167700</v>
      </c>
      <c r="F1" t="s">
        <v>18</v>
      </c>
    </row>
    <row r="2" spans="1:6" x14ac:dyDescent="0.2">
      <c r="A2" t="s">
        <v>1</v>
      </c>
      <c r="B2" s="2">
        <v>6.6260701499999998E-34</v>
      </c>
      <c r="E2" s="2">
        <f>E1*1000000000000</f>
        <v>1.677E+17</v>
      </c>
      <c r="F2" t="s">
        <v>19</v>
      </c>
    </row>
    <row r="3" spans="1:6" x14ac:dyDescent="0.2">
      <c r="A3" t="s">
        <v>2</v>
      </c>
      <c r="B3" s="2">
        <v>1.3806490000000001E-23</v>
      </c>
      <c r="E3" s="2">
        <f>E2*3600</f>
        <v>6.0372E+20</v>
      </c>
      <c r="F3" t="s">
        <v>20</v>
      </c>
    </row>
    <row r="4" spans="1:6" x14ac:dyDescent="0.2">
      <c r="A4" t="s">
        <v>3</v>
      </c>
      <c r="B4" s="2">
        <v>4.965114231744276</v>
      </c>
      <c r="E4" s="2">
        <f>E3</f>
        <v>6.0372E+20</v>
      </c>
      <c r="F4" t="s">
        <v>21</v>
      </c>
    </row>
    <row r="5" spans="1:6" x14ac:dyDescent="0.2">
      <c r="E5" s="2">
        <f>E4/(365.25*24*3600)</f>
        <v>19130732375085.559</v>
      </c>
      <c r="F5" t="s">
        <v>22</v>
      </c>
    </row>
    <row r="6" spans="1:6" x14ac:dyDescent="0.2">
      <c r="A6" t="s">
        <v>6</v>
      </c>
      <c r="B6" s="1">
        <f>2*POWER(PI(),5)*POWER(B3,4)/(15*POWER(B1,2)*POWER(B2,3))</f>
        <v>5.6703744191844314E-8</v>
      </c>
    </row>
    <row r="7" spans="1:6" x14ac:dyDescent="0.2">
      <c r="B7" s="1"/>
    </row>
    <row r="8" spans="1:6" x14ac:dyDescent="0.2">
      <c r="A8" t="s">
        <v>4</v>
      </c>
      <c r="B8" s="1">
        <f>B1*B2/(B3*B4)</f>
        <v>2.8977719551851727E-3</v>
      </c>
    </row>
    <row r="9" spans="1:6" x14ac:dyDescent="0.2">
      <c r="B9" s="1"/>
    </row>
    <row r="10" spans="1:6" x14ac:dyDescent="0.2">
      <c r="A10" t="s">
        <v>5</v>
      </c>
      <c r="B10" s="1">
        <f>2*PI()*POWER(B4,5)*POWER(B3,5)/(POWER(B1,3)*POWER(B2,4)*(EXP(B4)-1))</f>
        <v>1.2866941473091529E-5</v>
      </c>
    </row>
    <row r="12" spans="1:6" x14ac:dyDescent="0.2">
      <c r="A12" t="s">
        <v>7</v>
      </c>
      <c r="B12" s="2">
        <f>B10*POWER(B8,5)</f>
        <v>2.6290348944404657E-18</v>
      </c>
    </row>
    <row r="14" spans="1:6" x14ac:dyDescent="0.2">
      <c r="A14" t="s">
        <v>11</v>
      </c>
      <c r="B14" s="2">
        <v>695700000</v>
      </c>
    </row>
    <row r="15" spans="1:6" x14ac:dyDescent="0.2">
      <c r="A15" t="s">
        <v>10</v>
      </c>
      <c r="B15" s="2">
        <f>4*PI()*POWER(B14,2)</f>
        <v>6.0821044021302118E+18</v>
      </c>
    </row>
    <row r="17" spans="1:2" x14ac:dyDescent="0.2">
      <c r="A17" t="s">
        <v>9</v>
      </c>
      <c r="B17" s="2">
        <v>5772</v>
      </c>
    </row>
    <row r="19" spans="1:2" x14ac:dyDescent="0.2">
      <c r="A19" t="s">
        <v>8</v>
      </c>
      <c r="B19" s="2">
        <f>B6*B15*POWER(B17,4)</f>
        <v>3.8279909032770985E+26</v>
      </c>
    </row>
    <row r="21" spans="1:2" x14ac:dyDescent="0.2">
      <c r="A21" t="s">
        <v>12</v>
      </c>
      <c r="B21" s="2">
        <v>149597870700</v>
      </c>
    </row>
    <row r="22" spans="1:2" x14ac:dyDescent="0.2">
      <c r="A22" t="s">
        <v>13</v>
      </c>
      <c r="B22" s="2">
        <v>6378000</v>
      </c>
    </row>
    <row r="24" spans="1:2" x14ac:dyDescent="0.2">
      <c r="A24" t="s">
        <v>14</v>
      </c>
      <c r="B24" s="2">
        <f>POWER(B22/(2*B21),2)*B19</f>
        <v>1.7395187386054646E+17</v>
      </c>
    </row>
    <row r="26" spans="1:2" x14ac:dyDescent="0.2">
      <c r="A26" t="s">
        <v>16</v>
      </c>
      <c r="B26" s="2">
        <f>B24/(PI()*POWER(B22,2))</f>
        <v>1361.1632307810523</v>
      </c>
    </row>
    <row r="27" spans="1:2" x14ac:dyDescent="0.2">
      <c r="A27" t="s">
        <v>17</v>
      </c>
      <c r="B27" s="2">
        <f>B26/4</f>
        <v>340.29080769526308</v>
      </c>
    </row>
    <row r="29" spans="1:2" x14ac:dyDescent="0.2">
      <c r="A29" t="s">
        <v>15</v>
      </c>
      <c r="B29" s="2">
        <v>0.38</v>
      </c>
    </row>
    <row r="31" spans="1:2" x14ac:dyDescent="0.2">
      <c r="A31" t="s">
        <v>14</v>
      </c>
      <c r="B31" s="2">
        <f>(1-B29)*B24</f>
        <v>1.078501617935388E+17</v>
      </c>
    </row>
    <row r="33" spans="1:2" x14ac:dyDescent="0.2">
      <c r="A33" t="s">
        <v>23</v>
      </c>
      <c r="B33" s="2">
        <f>B31/E5</f>
        <v>5637.5343964350686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2021-05-30T15:45:51Z</dcterms:created>
  <dcterms:modified xsi:type="dcterms:W3CDTF">2021-06-01T16:03:57Z</dcterms:modified>
</cp:coreProperties>
</file>